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730" windowHeight="972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B234" i="1"/>
  <c r="A234"/>
  <c r="L233"/>
  <c r="J233"/>
  <c r="I233"/>
  <c r="H233"/>
  <c r="G233"/>
  <c r="F233"/>
  <c r="B224"/>
  <c r="A224"/>
  <c r="L223"/>
  <c r="L234" s="1"/>
  <c r="J223"/>
  <c r="J234" s="1"/>
  <c r="I223"/>
  <c r="I234" s="1"/>
  <c r="H223"/>
  <c r="H234" s="1"/>
  <c r="G223"/>
  <c r="G234" s="1"/>
  <c r="F223"/>
  <c r="F234" s="1"/>
  <c r="B215"/>
  <c r="A215"/>
  <c r="L214"/>
  <c r="J214"/>
  <c r="I214"/>
  <c r="H214"/>
  <c r="G214"/>
  <c r="F214"/>
  <c r="B205"/>
  <c r="A205"/>
  <c r="L204"/>
  <c r="L215" s="1"/>
  <c r="J204"/>
  <c r="J215" s="1"/>
  <c r="I204"/>
  <c r="H204"/>
  <c r="H215" s="1"/>
  <c r="G204"/>
  <c r="G215" s="1"/>
  <c r="F204"/>
  <c r="F215" s="1"/>
  <c r="B195"/>
  <c r="A195"/>
  <c r="L194"/>
  <c r="J194"/>
  <c r="I194"/>
  <c r="H194"/>
  <c r="G194"/>
  <c r="F194"/>
  <c r="B185"/>
  <c r="A185"/>
  <c r="L184"/>
  <c r="L195" s="1"/>
  <c r="J184"/>
  <c r="I184"/>
  <c r="H184"/>
  <c r="H195" s="1"/>
  <c r="G184"/>
  <c r="F184"/>
  <c r="F195" s="1"/>
  <c r="B176"/>
  <c r="A176"/>
  <c r="L175"/>
  <c r="J175"/>
  <c r="I175"/>
  <c r="H175"/>
  <c r="G175"/>
  <c r="F175"/>
  <c r="B166"/>
  <c r="A166"/>
  <c r="L165"/>
  <c r="L176" s="1"/>
  <c r="J165"/>
  <c r="I165"/>
  <c r="H165"/>
  <c r="G165"/>
  <c r="F165"/>
  <c r="F176" s="1"/>
  <c r="B157"/>
  <c r="A157"/>
  <c r="L156"/>
  <c r="J156"/>
  <c r="I156"/>
  <c r="H156"/>
  <c r="G156"/>
  <c r="F156"/>
  <c r="B147"/>
  <c r="A147"/>
  <c r="L146"/>
  <c r="L157" s="1"/>
  <c r="J146"/>
  <c r="I146"/>
  <c r="H146"/>
  <c r="G146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H127"/>
  <c r="H138" s="1"/>
  <c r="G127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H108"/>
  <c r="G108"/>
  <c r="F108"/>
  <c r="B100"/>
  <c r="A100"/>
  <c r="L99"/>
  <c r="J99"/>
  <c r="I99"/>
  <c r="H99"/>
  <c r="G99"/>
  <c r="F99"/>
  <c r="B90"/>
  <c r="A90"/>
  <c r="L89"/>
  <c r="L100" s="1"/>
  <c r="J89"/>
  <c r="J100" s="1"/>
  <c r="I89"/>
  <c r="H89"/>
  <c r="G89"/>
  <c r="F89"/>
  <c r="B81"/>
  <c r="A81"/>
  <c r="L80"/>
  <c r="J80"/>
  <c r="I80"/>
  <c r="H80"/>
  <c r="G80"/>
  <c r="F80"/>
  <c r="B71"/>
  <c r="A71"/>
  <c r="L70"/>
  <c r="L81" s="1"/>
  <c r="J70"/>
  <c r="I70"/>
  <c r="H70"/>
  <c r="G70"/>
  <c r="F70"/>
  <c r="B62"/>
  <c r="A62"/>
  <c r="L61"/>
  <c r="J61"/>
  <c r="I61"/>
  <c r="H61"/>
  <c r="G61"/>
  <c r="F61"/>
  <c r="B52"/>
  <c r="A52"/>
  <c r="L51"/>
  <c r="L62" s="1"/>
  <c r="J51"/>
  <c r="I51"/>
  <c r="H51"/>
  <c r="G51"/>
  <c r="F51"/>
  <c r="B43"/>
  <c r="A43"/>
  <c r="L42"/>
  <c r="J42"/>
  <c r="I42"/>
  <c r="H42"/>
  <c r="G42"/>
  <c r="F42"/>
  <c r="B33"/>
  <c r="A33"/>
  <c r="L32"/>
  <c r="L43" s="1"/>
  <c r="J32"/>
  <c r="J43" s="1"/>
  <c r="I32"/>
  <c r="H32"/>
  <c r="G32"/>
  <c r="F32"/>
  <c r="F43" s="1"/>
  <c r="B24"/>
  <c r="A24"/>
  <c r="L23"/>
  <c r="J23"/>
  <c r="I23"/>
  <c r="H23"/>
  <c r="G23"/>
  <c r="F23"/>
  <c r="B14"/>
  <c r="A14"/>
  <c r="L13"/>
  <c r="L24" s="1"/>
  <c r="L196" s="1"/>
  <c r="J13"/>
  <c r="I13"/>
  <c r="H13"/>
  <c r="G13"/>
  <c r="F13"/>
  <c r="I215" l="1"/>
  <c r="J195"/>
  <c r="I195"/>
  <c r="G195"/>
  <c r="H176"/>
  <c r="J176"/>
  <c r="I176"/>
  <c r="G176"/>
  <c r="J157"/>
  <c r="H157"/>
  <c r="G157"/>
  <c r="I157"/>
  <c r="I138"/>
  <c r="G138"/>
  <c r="H119"/>
  <c r="I119"/>
  <c r="G119"/>
  <c r="F119"/>
  <c r="F100"/>
  <c r="I100"/>
  <c r="H100"/>
  <c r="G100"/>
  <c r="J81"/>
  <c r="I81"/>
  <c r="H81"/>
  <c r="G81"/>
  <c r="F81"/>
  <c r="H62"/>
  <c r="I62"/>
  <c r="F62"/>
  <c r="J62"/>
  <c r="G62"/>
  <c r="H43"/>
  <c r="G43"/>
  <c r="I43"/>
  <c r="J24"/>
  <c r="H24"/>
  <c r="G24"/>
  <c r="I24"/>
  <c r="F24"/>
  <c r="G196" l="1"/>
  <c r="H196"/>
  <c r="F196"/>
  <c r="J196"/>
  <c r="I196"/>
</calcChain>
</file>

<file path=xl/sharedStrings.xml><?xml version="1.0" encoding="utf-8"?>
<sst xmlns="http://schemas.openxmlformats.org/spreadsheetml/2006/main" count="298" uniqueCount="89">
  <si>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</si>
  <si>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</si>
  <si>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</si>
  <si>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</si>
  <si>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</si>
  <si>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</si>
  <si>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</si>
  <si>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</si>
  <si>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</si>
  <si>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</si>
  <si>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</si>
  <si>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</si>
  <si>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</si>
  <si>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</si>
  <si>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</si>
  <si>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</si>
  <si>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</si>
  <si>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</si>
  <si>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</si>
  <si>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</si>
  <si>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</si>
  <si>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</si>
  <si>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</si>
  <si>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</si>
  <si>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</si>
  <si>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</si>
  <si>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</si>
  <si>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</si>
  <si>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</si>
  <si>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</si>
  <si>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</si>
  <si>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</si>
  <si>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</si>
  <si>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</si>
  <si>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</si>
  <si>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</si>
  <si>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</si>
  <si>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</si>
  <si>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</si>
  <si>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Щи из свежей капусты с картофелем</t>
  </si>
  <si>
    <t>Окорочка тушен.г-р:гречка</t>
  </si>
  <si>
    <t>80/100</t>
  </si>
  <si>
    <t>сок натуральный</t>
  </si>
  <si>
    <t>хлеб пшеничный</t>
  </si>
  <si>
    <t>сладкое</t>
  </si>
  <si>
    <t>конфета</t>
  </si>
  <si>
    <t>суп крестьянский</t>
  </si>
  <si>
    <t>винегрет овощной</t>
  </si>
  <si>
    <t>чай с молоком</t>
  </si>
  <si>
    <t>печенье</t>
  </si>
  <si>
    <t>Суп крестьянский с макаронными изделиями</t>
  </si>
  <si>
    <t>Рыба припущенная с овощами</t>
  </si>
  <si>
    <t>компот из чернослива</t>
  </si>
  <si>
    <t>0.1</t>
  </si>
  <si>
    <t>вафли</t>
  </si>
  <si>
    <t>Суп молочный с макаронными изделиями</t>
  </si>
  <si>
    <t>салат витаминный</t>
  </si>
  <si>
    <t>какао с молоком</t>
  </si>
  <si>
    <t>пряник</t>
  </si>
  <si>
    <t>борщ с капустой и картофелем</t>
  </si>
  <si>
    <t>гуляш</t>
  </si>
  <si>
    <t>перловка</t>
  </si>
  <si>
    <t>чай с лимоном</t>
  </si>
  <si>
    <t>Суп картофельный</t>
  </si>
  <si>
    <t>бигус</t>
  </si>
  <si>
    <t>компот из изюма</t>
  </si>
  <si>
    <t>бублик сдобный</t>
  </si>
  <si>
    <t>суп гороховый</t>
  </si>
  <si>
    <t>котлета рыбная</t>
  </si>
  <si>
    <t>макарон отварной</t>
  </si>
  <si>
    <t>чай с сахаром</t>
  </si>
  <si>
    <t>салат овощной</t>
  </si>
  <si>
    <t>каша пшенная со сливочным маслом</t>
  </si>
  <si>
    <t>мандарин</t>
  </si>
  <si>
    <t>гречка с мясом</t>
  </si>
  <si>
    <t>суп картофельный с макар.изделиями</t>
  </si>
  <si>
    <t>окорочка тушен.г-р: гречка</t>
  </si>
  <si>
    <t>снежок</t>
  </si>
  <si>
    <t>банан</t>
  </si>
  <si>
    <t>директор</t>
  </si>
  <si>
    <t>Монгуш Э.О.</t>
  </si>
  <si>
    <t>МБОУ Чыраа-Бажынская СОШ</t>
  </si>
  <si>
    <t>Суп коестьянский</t>
  </si>
  <si>
    <t>Чай с молоком</t>
  </si>
  <si>
    <t>Суп картофельный с макар.изделиями</t>
  </si>
  <si>
    <t>Гуляш из отвар.говядины</t>
  </si>
  <si>
    <t>пшено</t>
  </si>
  <si>
    <t>кисель</t>
  </si>
  <si>
    <t>яйцо вареное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</si>
</sst>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4"/>
  <sheetViews>
    <sheetView tabSelected="1" workbookViewId="0">
      <pane xSplit="4" ySplit="5" topLeftCell="E186" activePane="bottomRight" state="frozen"/>
      <selection pane="topRight" activeCell="E1" sqref="E1"/>
      <selection pane="bottomLeft" activeCell="A6" sqref="A6"/>
      <selection pane="bottomRight" activeCell="J224" sqref="J224"/>
    </sheetView>
  </sheetViews>
  <sheetFormatPr defaultRowHeight="12.75"/>
  <cols>
    <col min="1" max="1" width="4.7109375" style="2" customWidth="1"/>
    <col min="2" max="2" width="3.5703125" style="2" customWidth="1"/>
    <col min="3" max="3" width="5.28515625" style="1" customWidth="1"/>
    <col min="4" max="4" width="11.5703125" style="1" customWidth="1"/>
    <col min="5" max="5" width="19.140625" style="2" customWidth="1"/>
    <col min="6" max="6" width="7.140625" style="2" customWidth="1"/>
    <col min="7" max="7" width="6.42578125" style="2" customWidth="1"/>
    <col min="8" max="8" width="6.28515625" style="2" customWidth="1"/>
    <col min="9" max="9" width="6.85546875" style="2" customWidth="1"/>
    <col min="10" max="10" width="6" style="2" customWidth="1"/>
    <col min="11" max="11" width="5.140625" style="2" customWidth="1"/>
    <col min="12" max="12" width="4.140625" style="2" customWidth="1"/>
    <col min="13" max="16384" width="9.140625" style="2"/>
  </cols>
  <sheetData>
    <row r="1" spans="1:12" ht="15">
      <c r="A1" s="1" t="s">
        <v>7</v>
      </c>
      <c r="C1" s="54" t="s">
        <v>81</v>
      </c>
      <c r="D1" s="55"/>
      <c r="E1" s="55"/>
      <c r="F1" s="12" t="s">
        <v>16</v>
      </c>
      <c r="G1" s="2" t="s">
        <v>17</v>
      </c>
      <c r="H1" s="56" t="s">
        <v>79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80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10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 t="s">
        <v>39</v>
      </c>
      <c r="F15" s="43">
        <v>200</v>
      </c>
      <c r="G15" s="43">
        <v>1.4</v>
      </c>
      <c r="H15" s="43">
        <v>3.91</v>
      </c>
      <c r="I15" s="43">
        <v>6.8</v>
      </c>
      <c r="J15" s="43">
        <v>68</v>
      </c>
      <c r="K15" s="44"/>
      <c r="L15" s="43"/>
    </row>
    <row r="16" spans="1:12" ht="15">
      <c r="A16" s="23"/>
      <c r="B16" s="15"/>
      <c r="C16" s="11"/>
      <c r="D16" s="7" t="s">
        <v>28</v>
      </c>
      <c r="E16" s="42" t="s">
        <v>40</v>
      </c>
      <c r="F16" s="43" t="s">
        <v>41</v>
      </c>
      <c r="G16" s="43">
        <v>24</v>
      </c>
      <c r="H16" s="43">
        <v>19</v>
      </c>
      <c r="I16" s="43">
        <v>30</v>
      </c>
      <c r="J16" s="43">
        <v>384</v>
      </c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 t="s">
        <v>42</v>
      </c>
      <c r="F18" s="43">
        <v>200</v>
      </c>
      <c r="G18" s="43">
        <v>0.6</v>
      </c>
      <c r="H18" s="43">
        <v>0.02</v>
      </c>
      <c r="I18" s="43">
        <v>27</v>
      </c>
      <c r="J18" s="43">
        <v>98</v>
      </c>
      <c r="K18" s="44"/>
      <c r="L18" s="43"/>
    </row>
    <row r="19" spans="1:12" ht="15">
      <c r="A19" s="23"/>
      <c r="B19" s="15"/>
      <c r="C19" s="11"/>
      <c r="D19" s="7" t="s">
        <v>31</v>
      </c>
      <c r="E19" s="42" t="s">
        <v>43</v>
      </c>
      <c r="F19" s="43">
        <v>30</v>
      </c>
      <c r="G19" s="43">
        <v>2</v>
      </c>
      <c r="H19" s="43">
        <v>1</v>
      </c>
      <c r="I19" s="43">
        <v>17</v>
      </c>
      <c r="J19" s="43">
        <v>86</v>
      </c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 t="s">
        <v>44</v>
      </c>
      <c r="E21" s="42" t="s">
        <v>45</v>
      </c>
      <c r="F21" s="43">
        <v>40</v>
      </c>
      <c r="G21" s="43">
        <v>1</v>
      </c>
      <c r="H21" s="43">
        <v>7</v>
      </c>
      <c r="I21" s="43">
        <v>19</v>
      </c>
      <c r="J21" s="43">
        <v>149</v>
      </c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470</v>
      </c>
      <c r="G23" s="19">
        <f t="shared" ref="G23:J23" si="2">SUM(G14:G22)</f>
        <v>29</v>
      </c>
      <c r="H23" s="19">
        <f t="shared" si="2"/>
        <v>30.93</v>
      </c>
      <c r="I23" s="19">
        <f t="shared" si="2"/>
        <v>99.8</v>
      </c>
      <c r="J23" s="19">
        <f t="shared" si="2"/>
        <v>785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470</v>
      </c>
      <c r="G24" s="32">
        <f t="shared" ref="G24:J24" si="4">G13+G23</f>
        <v>29</v>
      </c>
      <c r="H24" s="32">
        <f t="shared" si="4"/>
        <v>30.93</v>
      </c>
      <c r="I24" s="32">
        <f t="shared" si="4"/>
        <v>99.8</v>
      </c>
      <c r="J24" s="32">
        <f t="shared" si="4"/>
        <v>785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47</v>
      </c>
      <c r="F33" s="43">
        <v>100</v>
      </c>
      <c r="G33" s="43">
        <v>1.36</v>
      </c>
      <c r="H33" s="43">
        <v>6.18</v>
      </c>
      <c r="I33" s="43">
        <v>8.44</v>
      </c>
      <c r="J33" s="43">
        <v>95</v>
      </c>
      <c r="K33" s="44"/>
      <c r="L33" s="43"/>
    </row>
    <row r="34" spans="1:12" ht="15">
      <c r="A34" s="14"/>
      <c r="B34" s="15"/>
      <c r="C34" s="11"/>
      <c r="D34" s="7" t="s">
        <v>27</v>
      </c>
      <c r="E34" s="42" t="s">
        <v>46</v>
      </c>
      <c r="F34" s="43">
        <v>250</v>
      </c>
      <c r="G34" s="43">
        <v>6</v>
      </c>
      <c r="H34" s="43">
        <v>8</v>
      </c>
      <c r="I34" s="43">
        <v>16</v>
      </c>
      <c r="J34" s="43">
        <v>145</v>
      </c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 t="s">
        <v>48</v>
      </c>
      <c r="F37" s="43">
        <v>200</v>
      </c>
      <c r="G37" s="43">
        <v>3.52</v>
      </c>
      <c r="H37" s="43">
        <v>3.72</v>
      </c>
      <c r="I37" s="43">
        <v>25.49</v>
      </c>
      <c r="J37" s="43">
        <v>56</v>
      </c>
      <c r="K37" s="44"/>
      <c r="L37" s="43"/>
    </row>
    <row r="38" spans="1:12" ht="15">
      <c r="A38" s="14"/>
      <c r="B38" s="15"/>
      <c r="C38" s="11"/>
      <c r="D38" s="7" t="s">
        <v>31</v>
      </c>
      <c r="E38" s="42" t="s">
        <v>43</v>
      </c>
      <c r="F38" s="43">
        <v>30</v>
      </c>
      <c r="G38" s="43">
        <v>2</v>
      </c>
      <c r="H38" s="43">
        <v>1</v>
      </c>
      <c r="I38" s="43">
        <v>17</v>
      </c>
      <c r="J38" s="43">
        <v>86</v>
      </c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 t="s">
        <v>44</v>
      </c>
      <c r="E40" s="42" t="s">
        <v>49</v>
      </c>
      <c r="F40" s="43">
        <v>40</v>
      </c>
      <c r="G40" s="43">
        <v>3.16</v>
      </c>
      <c r="H40" s="43">
        <v>7</v>
      </c>
      <c r="I40" s="43">
        <v>28</v>
      </c>
      <c r="J40" s="43">
        <v>182</v>
      </c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620</v>
      </c>
      <c r="G42" s="19">
        <f t="shared" ref="G42" si="10">SUM(G33:G41)</f>
        <v>16.04</v>
      </c>
      <c r="H42" s="19">
        <f t="shared" ref="H42" si="11">SUM(H33:H41)</f>
        <v>25.9</v>
      </c>
      <c r="I42" s="19">
        <f t="shared" ref="I42" si="12">SUM(I33:I41)</f>
        <v>94.929999999999993</v>
      </c>
      <c r="J42" s="19">
        <f t="shared" ref="J42:L42" si="13">SUM(J33:J41)</f>
        <v>564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620</v>
      </c>
      <c r="G43" s="32">
        <f t="shared" ref="G43" si="14">G32+G42</f>
        <v>16.04</v>
      </c>
      <c r="H43" s="32">
        <f t="shared" ref="H43" si="15">H32+H42</f>
        <v>25.9</v>
      </c>
      <c r="I43" s="32">
        <f t="shared" ref="I43" si="16">I32+I42</f>
        <v>94.929999999999993</v>
      </c>
      <c r="J43" s="32">
        <f t="shared" ref="J43:L43" si="17">J32+J42</f>
        <v>564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 t="s">
        <v>50</v>
      </c>
      <c r="F53" s="43">
        <v>250</v>
      </c>
      <c r="G53" s="43">
        <v>5</v>
      </c>
      <c r="H53" s="43">
        <v>5.4</v>
      </c>
      <c r="I53" s="43">
        <v>20</v>
      </c>
      <c r="J53" s="43">
        <v>149</v>
      </c>
      <c r="K53" s="44"/>
      <c r="L53" s="43"/>
    </row>
    <row r="54" spans="1:12" ht="15">
      <c r="A54" s="23"/>
      <c r="B54" s="15"/>
      <c r="C54" s="11"/>
      <c r="D54" s="7" t="s">
        <v>28</v>
      </c>
      <c r="E54" s="42" t="s">
        <v>51</v>
      </c>
      <c r="F54" s="43">
        <v>180</v>
      </c>
      <c r="G54" s="43">
        <v>9.7289999999999992</v>
      </c>
      <c r="H54" s="43">
        <v>5.09</v>
      </c>
      <c r="I54" s="43">
        <v>0.32500000000000001</v>
      </c>
      <c r="J54" s="43">
        <v>190.65</v>
      </c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 t="s">
        <v>52</v>
      </c>
      <c r="F56" s="43">
        <v>200</v>
      </c>
      <c r="G56" s="43">
        <v>0.23</v>
      </c>
      <c r="H56" s="43" t="s">
        <v>53</v>
      </c>
      <c r="I56" s="43">
        <v>8</v>
      </c>
      <c r="J56" s="43">
        <v>29</v>
      </c>
      <c r="K56" s="44"/>
      <c r="L56" s="43"/>
    </row>
    <row r="57" spans="1:12" ht="15">
      <c r="A57" s="23"/>
      <c r="B57" s="15"/>
      <c r="C57" s="11"/>
      <c r="D57" s="7" t="s">
        <v>31</v>
      </c>
      <c r="E57" s="42" t="s">
        <v>43</v>
      </c>
      <c r="F57" s="43">
        <v>30</v>
      </c>
      <c r="G57" s="43">
        <v>2.2799999999999998</v>
      </c>
      <c r="H57" s="43">
        <v>0.84</v>
      </c>
      <c r="I57" s="43">
        <v>15.42</v>
      </c>
      <c r="J57" s="43">
        <v>78.599999999999994</v>
      </c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 t="s">
        <v>44</v>
      </c>
      <c r="E59" s="42" t="s">
        <v>54</v>
      </c>
      <c r="F59" s="43">
        <v>30</v>
      </c>
      <c r="G59" s="43">
        <v>2</v>
      </c>
      <c r="H59" s="43">
        <v>1</v>
      </c>
      <c r="I59" s="43">
        <v>17</v>
      </c>
      <c r="J59" s="43">
        <v>86</v>
      </c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690</v>
      </c>
      <c r="G61" s="19">
        <f t="shared" ref="G61" si="22">SUM(G52:G60)</f>
        <v>19.239000000000001</v>
      </c>
      <c r="H61" s="19">
        <f t="shared" ref="H61" si="23">SUM(H52:H60)</f>
        <v>12.33</v>
      </c>
      <c r="I61" s="19">
        <f t="shared" ref="I61" si="24">SUM(I52:I60)</f>
        <v>60.744999999999997</v>
      </c>
      <c r="J61" s="19">
        <f t="shared" ref="J61:L61" si="25">SUM(J52:J60)</f>
        <v>533.25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690</v>
      </c>
      <c r="G62" s="32">
        <f t="shared" ref="G62" si="26">G51+G61</f>
        <v>19.239000000000001</v>
      </c>
      <c r="H62" s="32">
        <f t="shared" ref="H62" si="27">H51+H61</f>
        <v>12.33</v>
      </c>
      <c r="I62" s="32">
        <f t="shared" ref="I62" si="28">I51+I61</f>
        <v>60.744999999999997</v>
      </c>
      <c r="J62" s="32">
        <f t="shared" ref="J62:L62" si="29">J51+J61</f>
        <v>533.25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56</v>
      </c>
      <c r="F71" s="43">
        <v>100</v>
      </c>
      <c r="G71" s="43">
        <v>4.1399999999999997</v>
      </c>
      <c r="H71" s="43">
        <v>8</v>
      </c>
      <c r="I71" s="43">
        <v>11</v>
      </c>
      <c r="J71" s="43">
        <v>199</v>
      </c>
      <c r="K71" s="44"/>
      <c r="L71" s="43"/>
    </row>
    <row r="72" spans="1:12" ht="15">
      <c r="A72" s="23"/>
      <c r="B72" s="15"/>
      <c r="C72" s="11"/>
      <c r="D72" s="7" t="s">
        <v>27</v>
      </c>
      <c r="E72" s="42" t="s">
        <v>55</v>
      </c>
      <c r="F72" s="43">
        <v>225</v>
      </c>
      <c r="G72" s="43">
        <v>6</v>
      </c>
      <c r="H72" s="43">
        <v>6.4</v>
      </c>
      <c r="I72" s="43">
        <v>18</v>
      </c>
      <c r="J72" s="43">
        <v>137</v>
      </c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 t="s">
        <v>57</v>
      </c>
      <c r="F75" s="43">
        <v>200</v>
      </c>
      <c r="G75" s="43">
        <v>4</v>
      </c>
      <c r="H75" s="43">
        <v>3.1</v>
      </c>
      <c r="I75" s="43">
        <v>10.199999999999999</v>
      </c>
      <c r="J75" s="43">
        <v>86</v>
      </c>
      <c r="K75" s="44"/>
      <c r="L75" s="43"/>
    </row>
    <row r="76" spans="1:12" ht="15">
      <c r="A76" s="23"/>
      <c r="B76" s="15"/>
      <c r="C76" s="11"/>
      <c r="D76" s="7" t="s">
        <v>31</v>
      </c>
      <c r="E76" s="42" t="s">
        <v>43</v>
      </c>
      <c r="F76" s="43">
        <v>30</v>
      </c>
      <c r="G76" s="43">
        <v>2</v>
      </c>
      <c r="H76" s="43">
        <v>1</v>
      </c>
      <c r="I76" s="43">
        <v>17</v>
      </c>
      <c r="J76" s="43">
        <v>86</v>
      </c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 t="s">
        <v>44</v>
      </c>
      <c r="E78" s="42" t="s">
        <v>58</v>
      </c>
      <c r="F78" s="43">
        <v>30</v>
      </c>
      <c r="G78" s="43">
        <v>1.04</v>
      </c>
      <c r="H78" s="43">
        <v>0.26</v>
      </c>
      <c r="I78" s="43">
        <v>9.75</v>
      </c>
      <c r="J78" s="43">
        <v>49.4</v>
      </c>
      <c r="K78" s="44"/>
      <c r="L78" s="43"/>
    </row>
    <row r="79" spans="1:12" ht="15">
      <c r="A79" s="23"/>
      <c r="B79" s="15"/>
      <c r="C79" s="11"/>
      <c r="D79" s="6" t="s">
        <v>44</v>
      </c>
      <c r="E79" s="42" t="s">
        <v>45</v>
      </c>
      <c r="F79" s="43">
        <v>30</v>
      </c>
      <c r="G79" s="43">
        <v>1</v>
      </c>
      <c r="H79" s="43">
        <v>7</v>
      </c>
      <c r="I79" s="43">
        <v>19</v>
      </c>
      <c r="J79" s="43">
        <v>147</v>
      </c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615</v>
      </c>
      <c r="G80" s="19">
        <f t="shared" ref="G80" si="34">SUM(G71:G79)</f>
        <v>18.18</v>
      </c>
      <c r="H80" s="19">
        <f t="shared" ref="H80" si="35">SUM(H71:H79)</f>
        <v>25.76</v>
      </c>
      <c r="I80" s="19">
        <f t="shared" ref="I80" si="36">SUM(I71:I79)</f>
        <v>84.95</v>
      </c>
      <c r="J80" s="19">
        <f t="shared" ref="J80:L80" si="37">SUM(J71:J79)</f>
        <v>704.4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615</v>
      </c>
      <c r="G81" s="32">
        <f t="shared" ref="G81" si="38">G70+G80</f>
        <v>18.18</v>
      </c>
      <c r="H81" s="32">
        <f t="shared" ref="H81" si="39">H70+H80</f>
        <v>25.76</v>
      </c>
      <c r="I81" s="32">
        <f t="shared" ref="I81" si="40">I70+I80</f>
        <v>84.95</v>
      </c>
      <c r="J81" s="32">
        <f t="shared" ref="J81:L81" si="41">J70+J80</f>
        <v>704.4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 t="s">
        <v>59</v>
      </c>
      <c r="F91" s="43">
        <v>250</v>
      </c>
      <c r="G91" s="43">
        <v>2</v>
      </c>
      <c r="H91" s="43">
        <v>7</v>
      </c>
      <c r="I91" s="43">
        <v>12</v>
      </c>
      <c r="J91" s="43">
        <v>114</v>
      </c>
      <c r="K91" s="44"/>
      <c r="L91" s="43"/>
    </row>
    <row r="92" spans="1:12" ht="15">
      <c r="A92" s="23"/>
      <c r="B92" s="15"/>
      <c r="C92" s="11"/>
      <c r="D92" s="7" t="s">
        <v>28</v>
      </c>
      <c r="E92" s="42" t="s">
        <v>60</v>
      </c>
      <c r="F92" s="43">
        <v>80</v>
      </c>
      <c r="G92" s="43">
        <v>20</v>
      </c>
      <c r="H92" s="43">
        <v>18</v>
      </c>
      <c r="I92" s="43">
        <v>5</v>
      </c>
      <c r="J92" s="43">
        <v>168</v>
      </c>
      <c r="K92" s="44"/>
      <c r="L92" s="43"/>
    </row>
    <row r="93" spans="1:12" ht="15">
      <c r="A93" s="23"/>
      <c r="B93" s="15"/>
      <c r="C93" s="11"/>
      <c r="D93" s="7" t="s">
        <v>29</v>
      </c>
      <c r="E93" s="42" t="s">
        <v>61</v>
      </c>
      <c r="F93" s="43">
        <v>100</v>
      </c>
      <c r="G93" s="43">
        <v>3</v>
      </c>
      <c r="H93" s="43">
        <v>3</v>
      </c>
      <c r="I93" s="43">
        <v>21</v>
      </c>
      <c r="J93" s="43">
        <v>122</v>
      </c>
      <c r="K93" s="44"/>
      <c r="L93" s="43"/>
    </row>
    <row r="94" spans="1:12" ht="15">
      <c r="A94" s="23"/>
      <c r="B94" s="15"/>
      <c r="C94" s="11"/>
      <c r="D94" s="7" t="s">
        <v>30</v>
      </c>
      <c r="E94" s="42" t="s">
        <v>62</v>
      </c>
      <c r="F94" s="43">
        <v>200</v>
      </c>
      <c r="G94" s="43">
        <v>9</v>
      </c>
      <c r="H94" s="43">
        <v>3</v>
      </c>
      <c r="I94" s="43">
        <v>15</v>
      </c>
      <c r="J94" s="43">
        <v>115</v>
      </c>
      <c r="K94" s="44"/>
      <c r="L94" s="43"/>
    </row>
    <row r="95" spans="1:12" ht="15">
      <c r="A95" s="23"/>
      <c r="B95" s="15"/>
      <c r="C95" s="11"/>
      <c r="D95" s="7" t="s">
        <v>31</v>
      </c>
      <c r="E95" s="42" t="s">
        <v>43</v>
      </c>
      <c r="F95" s="43">
        <v>30</v>
      </c>
      <c r="G95" s="43">
        <v>2</v>
      </c>
      <c r="H95" s="43">
        <v>1</v>
      </c>
      <c r="I95" s="43">
        <v>17</v>
      </c>
      <c r="J95" s="43">
        <v>86</v>
      </c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 t="s">
        <v>44</v>
      </c>
      <c r="E97" s="42" t="s">
        <v>45</v>
      </c>
      <c r="F97" s="43">
        <v>30</v>
      </c>
      <c r="G97" s="43">
        <v>1</v>
      </c>
      <c r="H97" s="43">
        <v>3</v>
      </c>
      <c r="I97" s="43">
        <v>24</v>
      </c>
      <c r="J97" s="43">
        <v>136</v>
      </c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690</v>
      </c>
      <c r="G99" s="19">
        <f t="shared" ref="G99" si="46">SUM(G90:G98)</f>
        <v>37</v>
      </c>
      <c r="H99" s="19">
        <f t="shared" ref="H99" si="47">SUM(H90:H98)</f>
        <v>35</v>
      </c>
      <c r="I99" s="19">
        <f t="shared" ref="I99" si="48">SUM(I90:I98)</f>
        <v>94</v>
      </c>
      <c r="J99" s="19">
        <f t="shared" ref="J99:L99" si="49">SUM(J90:J98)</f>
        <v>741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690</v>
      </c>
      <c r="G100" s="32">
        <f t="shared" ref="G100" si="50">G89+G99</f>
        <v>37</v>
      </c>
      <c r="H100" s="32">
        <f t="shared" ref="H100" si="51">H89+H99</f>
        <v>35</v>
      </c>
      <c r="I100" s="32">
        <f t="shared" ref="I100" si="52">I89+I99</f>
        <v>94</v>
      </c>
      <c r="J100" s="32">
        <f t="shared" ref="J100:L100" si="53">J89+J99</f>
        <v>741</v>
      </c>
      <c r="K100" s="32"/>
      <c r="L100" s="32">
        <f t="shared" si="53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 t="s">
        <v>63</v>
      </c>
      <c r="F110" s="43">
        <v>250</v>
      </c>
      <c r="G110" s="43">
        <v>2.68</v>
      </c>
      <c r="H110" s="43">
        <v>3</v>
      </c>
      <c r="I110" s="43">
        <v>17.14</v>
      </c>
      <c r="J110" s="43">
        <v>105</v>
      </c>
      <c r="K110" s="44"/>
      <c r="L110" s="43"/>
    </row>
    <row r="111" spans="1:12" ht="15">
      <c r="A111" s="23"/>
      <c r="B111" s="15"/>
      <c r="C111" s="11"/>
      <c r="D111" s="7" t="s">
        <v>28</v>
      </c>
      <c r="E111" s="42" t="s">
        <v>64</v>
      </c>
      <c r="F111" s="43">
        <v>180</v>
      </c>
      <c r="G111" s="43">
        <v>3.33</v>
      </c>
      <c r="H111" s="43">
        <v>8</v>
      </c>
      <c r="I111" s="43">
        <v>41.42</v>
      </c>
      <c r="J111" s="43">
        <v>256</v>
      </c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 t="s">
        <v>65</v>
      </c>
      <c r="F113" s="43">
        <v>200</v>
      </c>
      <c r="G113" s="43">
        <v>1</v>
      </c>
      <c r="H113" s="43">
        <v>0</v>
      </c>
      <c r="I113" s="43">
        <v>28</v>
      </c>
      <c r="J113" s="43">
        <v>111</v>
      </c>
      <c r="K113" s="44"/>
      <c r="L113" s="43"/>
    </row>
    <row r="114" spans="1:12" ht="15">
      <c r="A114" s="23"/>
      <c r="B114" s="15"/>
      <c r="C114" s="11"/>
      <c r="D114" s="7" t="s">
        <v>31</v>
      </c>
      <c r="E114" s="42" t="s">
        <v>43</v>
      </c>
      <c r="F114" s="43">
        <v>30</v>
      </c>
      <c r="G114" s="43">
        <v>2</v>
      </c>
      <c r="H114" s="43">
        <v>1</v>
      </c>
      <c r="I114" s="43">
        <v>17</v>
      </c>
      <c r="J114" s="43">
        <v>86</v>
      </c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 t="s">
        <v>44</v>
      </c>
      <c r="E116" s="42" t="s">
        <v>66</v>
      </c>
      <c r="F116" s="43">
        <v>40</v>
      </c>
      <c r="G116" s="43">
        <v>3.2</v>
      </c>
      <c r="H116" s="43">
        <v>4</v>
      </c>
      <c r="I116" s="43">
        <v>25</v>
      </c>
      <c r="J116" s="43">
        <v>144</v>
      </c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12.21</v>
      </c>
      <c r="H118" s="19">
        <f t="shared" si="56"/>
        <v>16</v>
      </c>
      <c r="I118" s="19">
        <f t="shared" si="56"/>
        <v>128.56</v>
      </c>
      <c r="J118" s="19">
        <f t="shared" si="56"/>
        <v>702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700</v>
      </c>
      <c r="G119" s="32">
        <f t="shared" ref="G119" si="58">G108+G118</f>
        <v>12.21</v>
      </c>
      <c r="H119" s="32">
        <f t="shared" ref="H119" si="59">H108+H118</f>
        <v>16</v>
      </c>
      <c r="I119" s="32">
        <f t="shared" ref="I119" si="60">I108+I118</f>
        <v>128.56</v>
      </c>
      <c r="J119" s="32">
        <f t="shared" ref="J119:L119" si="61">J108+J118</f>
        <v>702</v>
      </c>
      <c r="K119" s="32"/>
      <c r="L119" s="32">
        <f t="shared" si="61"/>
        <v>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 t="s">
        <v>67</v>
      </c>
      <c r="F129" s="43">
        <v>225</v>
      </c>
      <c r="G129" s="43">
        <v>7.34</v>
      </c>
      <c r="H129" s="43">
        <v>5.3</v>
      </c>
      <c r="I129" s="43">
        <v>17.399999999999999</v>
      </c>
      <c r="J129" s="43">
        <v>146.5</v>
      </c>
      <c r="K129" s="44"/>
      <c r="L129" s="43"/>
    </row>
    <row r="130" spans="1:12" ht="15">
      <c r="A130" s="14"/>
      <c r="B130" s="15"/>
      <c r="C130" s="11"/>
      <c r="D130" s="7" t="s">
        <v>28</v>
      </c>
      <c r="E130" s="42" t="s">
        <v>68</v>
      </c>
      <c r="F130" s="43">
        <v>80</v>
      </c>
      <c r="G130" s="43">
        <v>9.6</v>
      </c>
      <c r="H130" s="43">
        <v>15.7</v>
      </c>
      <c r="I130" s="43">
        <v>12.3</v>
      </c>
      <c r="J130" s="43">
        <v>230</v>
      </c>
      <c r="K130" s="44"/>
      <c r="L130" s="43"/>
    </row>
    <row r="131" spans="1:12" ht="15">
      <c r="A131" s="14"/>
      <c r="B131" s="15"/>
      <c r="C131" s="11"/>
      <c r="D131" s="7" t="s">
        <v>29</v>
      </c>
      <c r="E131" s="42" t="s">
        <v>69</v>
      </c>
      <c r="F131" s="43">
        <v>150</v>
      </c>
      <c r="G131" s="43">
        <v>6.7</v>
      </c>
      <c r="H131" s="43">
        <v>5.0999999999999996</v>
      </c>
      <c r="I131" s="43">
        <v>43.1</v>
      </c>
      <c r="J131" s="43">
        <v>245</v>
      </c>
      <c r="K131" s="44"/>
      <c r="L131" s="43"/>
    </row>
    <row r="132" spans="1:12" ht="15">
      <c r="A132" s="14"/>
      <c r="B132" s="15"/>
      <c r="C132" s="11"/>
      <c r="D132" s="7" t="s">
        <v>30</v>
      </c>
      <c r="E132" s="42" t="s">
        <v>70</v>
      </c>
      <c r="F132" s="43">
        <v>200</v>
      </c>
      <c r="G132" s="43">
        <v>0.2</v>
      </c>
      <c r="H132" s="43">
        <v>0</v>
      </c>
      <c r="I132" s="43">
        <v>14</v>
      </c>
      <c r="J132" s="43">
        <v>28</v>
      </c>
      <c r="K132" s="44"/>
      <c r="L132" s="43"/>
    </row>
    <row r="133" spans="1:12" ht="15">
      <c r="A133" s="14"/>
      <c r="B133" s="15"/>
      <c r="C133" s="11"/>
      <c r="D133" s="7" t="s">
        <v>31</v>
      </c>
      <c r="E133" s="42" t="s">
        <v>43</v>
      </c>
      <c r="F133" s="43">
        <v>30</v>
      </c>
      <c r="G133" s="43">
        <v>7</v>
      </c>
      <c r="H133" s="43">
        <v>1</v>
      </c>
      <c r="I133" s="43">
        <v>17</v>
      </c>
      <c r="J133" s="43">
        <v>86</v>
      </c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 t="s">
        <v>44</v>
      </c>
      <c r="E135" s="42" t="s">
        <v>45</v>
      </c>
      <c r="F135" s="43">
        <v>30</v>
      </c>
      <c r="G135" s="43">
        <v>0.3</v>
      </c>
      <c r="H135" s="43">
        <v>2.6</v>
      </c>
      <c r="I135" s="43">
        <v>24</v>
      </c>
      <c r="J135" s="43">
        <v>136</v>
      </c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715</v>
      </c>
      <c r="G137" s="19">
        <f t="shared" ref="G137:J137" si="64">SUM(G128:G136)</f>
        <v>31.139999999999997</v>
      </c>
      <c r="H137" s="19">
        <f t="shared" si="64"/>
        <v>29.700000000000003</v>
      </c>
      <c r="I137" s="19">
        <f t="shared" si="64"/>
        <v>127.8</v>
      </c>
      <c r="J137" s="19">
        <f t="shared" si="64"/>
        <v>871.5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715</v>
      </c>
      <c r="G138" s="32">
        <f t="shared" ref="G138" si="66">G127+G137</f>
        <v>31.139999999999997</v>
      </c>
      <c r="H138" s="32">
        <f t="shared" ref="H138" si="67">H127+H137</f>
        <v>29.700000000000003</v>
      </c>
      <c r="I138" s="32">
        <f t="shared" ref="I138" si="68">I127+I137</f>
        <v>127.8</v>
      </c>
      <c r="J138" s="32">
        <f t="shared" ref="J138:L138" si="69">J127+J137</f>
        <v>871.5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71</v>
      </c>
      <c r="F147" s="43">
        <v>100</v>
      </c>
      <c r="G147" s="43">
        <v>0.8</v>
      </c>
      <c r="H147" s="43">
        <v>4.4000000000000004</v>
      </c>
      <c r="I147" s="43">
        <v>3</v>
      </c>
      <c r="J147" s="43">
        <v>55</v>
      </c>
      <c r="K147" s="44"/>
      <c r="L147" s="43"/>
    </row>
    <row r="148" spans="1:12" ht="15">
      <c r="A148" s="23"/>
      <c r="B148" s="15"/>
      <c r="C148" s="11"/>
      <c r="D148" s="7" t="s">
        <v>27</v>
      </c>
      <c r="E148" s="42" t="s">
        <v>72</v>
      </c>
      <c r="F148" s="43">
        <v>150</v>
      </c>
      <c r="G148" s="43">
        <v>5</v>
      </c>
      <c r="H148" s="43">
        <v>9</v>
      </c>
      <c r="I148" s="43">
        <v>31</v>
      </c>
      <c r="J148" s="43">
        <v>220.4</v>
      </c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 t="s">
        <v>42</v>
      </c>
      <c r="F151" s="43">
        <v>200</v>
      </c>
      <c r="G151" s="43">
        <v>1</v>
      </c>
      <c r="H151" s="43">
        <v>0.2</v>
      </c>
      <c r="I151" s="43">
        <v>20.2</v>
      </c>
      <c r="J151" s="43">
        <v>92</v>
      </c>
      <c r="K151" s="44"/>
      <c r="L151" s="43"/>
    </row>
    <row r="152" spans="1:12" ht="15">
      <c r="A152" s="23"/>
      <c r="B152" s="15"/>
      <c r="C152" s="11"/>
      <c r="D152" s="7" t="s">
        <v>31</v>
      </c>
      <c r="E152" s="42" t="s">
        <v>43</v>
      </c>
      <c r="F152" s="43">
        <v>40</v>
      </c>
      <c r="G152" s="43">
        <v>2</v>
      </c>
      <c r="H152" s="43">
        <v>1</v>
      </c>
      <c r="I152" s="43">
        <v>17</v>
      </c>
      <c r="J152" s="43">
        <v>86</v>
      </c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 t="s">
        <v>24</v>
      </c>
      <c r="E154" s="42" t="s">
        <v>73</v>
      </c>
      <c r="F154" s="43">
        <v>100</v>
      </c>
      <c r="G154" s="43">
        <v>0.8</v>
      </c>
      <c r="H154" s="43">
        <v>0.2</v>
      </c>
      <c r="I154" s="43">
        <v>7.5</v>
      </c>
      <c r="J154" s="43">
        <v>38</v>
      </c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590</v>
      </c>
      <c r="G156" s="19">
        <f t="shared" ref="G156:J156" si="72">SUM(G147:G155)</f>
        <v>9.6000000000000014</v>
      </c>
      <c r="H156" s="19">
        <f t="shared" si="72"/>
        <v>14.799999999999999</v>
      </c>
      <c r="I156" s="19">
        <f t="shared" si="72"/>
        <v>78.7</v>
      </c>
      <c r="J156" s="19">
        <f t="shared" si="72"/>
        <v>491.4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590</v>
      </c>
      <c r="G157" s="32">
        <f t="shared" ref="G157" si="74">G146+G156</f>
        <v>9.6000000000000014</v>
      </c>
      <c r="H157" s="32">
        <f t="shared" ref="H157" si="75">H146+H156</f>
        <v>14.799999999999999</v>
      </c>
      <c r="I157" s="32">
        <f t="shared" ref="I157" si="76">I146+I156</f>
        <v>78.7</v>
      </c>
      <c r="J157" s="32">
        <f t="shared" ref="J157:L157" si="77">J146+J156</f>
        <v>491.4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 t="s">
        <v>55</v>
      </c>
      <c r="F167" s="43">
        <v>250</v>
      </c>
      <c r="G167" s="43">
        <v>8.4</v>
      </c>
      <c r="H167" s="43">
        <v>5.4</v>
      </c>
      <c r="I167" s="43">
        <v>22.97</v>
      </c>
      <c r="J167" s="43">
        <v>176</v>
      </c>
      <c r="K167" s="44"/>
      <c r="L167" s="43"/>
    </row>
    <row r="168" spans="1:12" ht="15">
      <c r="A168" s="23"/>
      <c r="B168" s="15"/>
      <c r="C168" s="11"/>
      <c r="D168" s="7" t="s">
        <v>28</v>
      </c>
      <c r="E168" s="42" t="s">
        <v>74</v>
      </c>
      <c r="F168" s="43">
        <v>180</v>
      </c>
      <c r="G168" s="43">
        <v>5.34</v>
      </c>
      <c r="H168" s="43">
        <v>5.22</v>
      </c>
      <c r="I168" s="43">
        <v>38.052</v>
      </c>
      <c r="J168" s="43">
        <v>220.32</v>
      </c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 t="s">
        <v>52</v>
      </c>
      <c r="F170" s="43">
        <v>200</v>
      </c>
      <c r="G170" s="43">
        <v>1</v>
      </c>
      <c r="H170" s="43">
        <v>0</v>
      </c>
      <c r="I170" s="43">
        <v>27.62</v>
      </c>
      <c r="J170" s="43">
        <v>111</v>
      </c>
      <c r="K170" s="44"/>
      <c r="L170" s="43"/>
    </row>
    <row r="171" spans="1:12" ht="15">
      <c r="A171" s="23"/>
      <c r="B171" s="15"/>
      <c r="C171" s="11"/>
      <c r="D171" s="7" t="s">
        <v>31</v>
      </c>
      <c r="E171" s="42" t="s">
        <v>43</v>
      </c>
      <c r="F171" s="43">
        <v>30</v>
      </c>
      <c r="G171" s="43">
        <v>7</v>
      </c>
      <c r="H171" s="43">
        <v>2</v>
      </c>
      <c r="I171" s="43">
        <v>5.6</v>
      </c>
      <c r="J171" s="43">
        <v>75</v>
      </c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 t="s">
        <v>44</v>
      </c>
      <c r="E173" s="42" t="s">
        <v>45</v>
      </c>
      <c r="F173" s="43">
        <v>40</v>
      </c>
      <c r="G173" s="43">
        <v>0.7</v>
      </c>
      <c r="H173" s="43">
        <v>4.2</v>
      </c>
      <c r="I173" s="43">
        <v>23.7</v>
      </c>
      <c r="J173" s="43">
        <v>168</v>
      </c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80">SUM(G166:G174)</f>
        <v>22.44</v>
      </c>
      <c r="H175" s="19">
        <f t="shared" si="80"/>
        <v>16.82</v>
      </c>
      <c r="I175" s="19">
        <f t="shared" si="80"/>
        <v>117.94199999999999</v>
      </c>
      <c r="J175" s="19">
        <f t="shared" si="80"/>
        <v>750.31999999999994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700</v>
      </c>
      <c r="G176" s="32">
        <f t="shared" ref="G176" si="82">G165+G175</f>
        <v>22.44</v>
      </c>
      <c r="H176" s="32">
        <f t="shared" ref="H176" si="83">H165+H175</f>
        <v>16.82</v>
      </c>
      <c r="I176" s="32">
        <f t="shared" ref="I176" si="84">I165+I175</f>
        <v>117.94199999999999</v>
      </c>
      <c r="J176" s="32">
        <f t="shared" ref="J176:L176" si="85">J165+J175</f>
        <v>750.31999999999994</v>
      </c>
      <c r="K176" s="32"/>
      <c r="L176" s="32">
        <f t="shared" si="85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 t="s">
        <v>75</v>
      </c>
      <c r="F186" s="43">
        <v>250</v>
      </c>
      <c r="G186" s="43">
        <v>2.69</v>
      </c>
      <c r="H186" s="43">
        <v>2.84</v>
      </c>
      <c r="I186" s="43">
        <v>17.14</v>
      </c>
      <c r="J186" s="43">
        <v>105</v>
      </c>
      <c r="K186" s="44"/>
      <c r="L186" s="43"/>
    </row>
    <row r="187" spans="1:12" ht="15">
      <c r="A187" s="23"/>
      <c r="B187" s="15"/>
      <c r="C187" s="11"/>
      <c r="D187" s="7" t="s">
        <v>28</v>
      </c>
      <c r="E187" s="42" t="s">
        <v>76</v>
      </c>
      <c r="F187" s="43">
        <v>180</v>
      </c>
      <c r="G187" s="43">
        <v>24</v>
      </c>
      <c r="H187" s="43">
        <v>19</v>
      </c>
      <c r="I187" s="43">
        <v>30</v>
      </c>
      <c r="J187" s="43">
        <v>384</v>
      </c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 t="s">
        <v>77</v>
      </c>
      <c r="F189" s="43">
        <v>200</v>
      </c>
      <c r="G189" s="43">
        <v>4</v>
      </c>
      <c r="H189" s="43">
        <v>3.1</v>
      </c>
      <c r="I189" s="43">
        <v>10.199999999999999</v>
      </c>
      <c r="J189" s="43">
        <v>86</v>
      </c>
      <c r="K189" s="44"/>
      <c r="L189" s="43"/>
    </row>
    <row r="190" spans="1:12" ht="15">
      <c r="A190" s="23"/>
      <c r="B190" s="15"/>
      <c r="C190" s="11"/>
      <c r="D190" s="7" t="s">
        <v>31</v>
      </c>
      <c r="E190" s="42" t="s">
        <v>43</v>
      </c>
      <c r="F190" s="43">
        <v>30</v>
      </c>
      <c r="G190" s="43">
        <v>2</v>
      </c>
      <c r="H190" s="43">
        <v>1</v>
      </c>
      <c r="I190" s="43">
        <v>17</v>
      </c>
      <c r="J190" s="43">
        <v>86</v>
      </c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 t="s">
        <v>24</v>
      </c>
      <c r="E192" s="42" t="s">
        <v>78</v>
      </c>
      <c r="F192" s="43">
        <v>120</v>
      </c>
      <c r="G192" s="43">
        <v>1.8</v>
      </c>
      <c r="H192" s="43">
        <v>0.6</v>
      </c>
      <c r="I192" s="43">
        <v>25.2</v>
      </c>
      <c r="J192" s="43">
        <v>115</v>
      </c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780</v>
      </c>
      <c r="G194" s="19">
        <f t="shared" ref="G194:J194" si="88">SUM(G185:G193)</f>
        <v>34.489999999999995</v>
      </c>
      <c r="H194" s="19">
        <f t="shared" si="88"/>
        <v>26.540000000000003</v>
      </c>
      <c r="I194" s="19">
        <f t="shared" si="88"/>
        <v>99.54</v>
      </c>
      <c r="J194" s="19">
        <f t="shared" si="88"/>
        <v>776</v>
      </c>
      <c r="K194" s="25"/>
      <c r="L194" s="19">
        <f t="shared" ref="L194" si="89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780</v>
      </c>
      <c r="G195" s="32">
        <f t="shared" ref="G195" si="90">G184+G194</f>
        <v>34.489999999999995</v>
      </c>
      <c r="H195" s="32">
        <f t="shared" ref="H195" si="91">H184+H194</f>
        <v>26.540000000000003</v>
      </c>
      <c r="I195" s="32">
        <f t="shared" ref="I195" si="92">I184+I194</f>
        <v>99.54</v>
      </c>
      <c r="J195" s="32">
        <f t="shared" ref="J195:L195" si="93">J184+J194</f>
        <v>776</v>
      </c>
      <c r="K195" s="32"/>
      <c r="L195" s="32">
        <f t="shared" si="93"/>
        <v>0</v>
      </c>
    </row>
    <row r="196" spans="1:12" ht="13.5" thickBot="1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657</v>
      </c>
      <c r="G196" s="34">
        <f>(G24+G43+G62+G81+G100+G119+G138+G157+G176+G195)/(IF(G24=0,0,1)+IF(G43=0,0,1)+IF(G62=0,0,1)+IF(G81=0,0,1)+IF(G100=0,0,1)+IF(G119=0,0,1)+IF(G138=0,0,1)+IF(G157=0,0,1)+IF(G176=0,0,1)+IF(G195=0,0,1))</f>
        <v>22.933900000000001</v>
      </c>
      <c r="H196" s="34">
        <f>(H24+H43+H62+H81+H100+H119+H138+H157+H176+H195)/(IF(H24=0,0,1)+IF(H43=0,0,1)+IF(H62=0,0,1)+IF(H81=0,0,1)+IF(H100=0,0,1)+IF(H119=0,0,1)+IF(H138=0,0,1)+IF(H157=0,0,1)+IF(H176=0,0,1)+IF(H195=0,0,1))</f>
        <v>23.378</v>
      </c>
      <c r="I196" s="34">
        <f>(I24+I43+I62+I81+I100+I119+I138+I157+I176+I195)/(IF(I24=0,0,1)+IF(I43=0,0,1)+IF(I62=0,0,1)+IF(I81=0,0,1)+IF(I100=0,0,1)+IF(I119=0,0,1)+IF(I138=0,0,1)+IF(I157=0,0,1)+IF(I176=0,0,1)+IF(I195=0,0,1))</f>
        <v>98.696699999999993</v>
      </c>
      <c r="J196" s="34">
        <f>(J24+J43+J62+J81+J100+J119+J138+J157+J176+J195)/(IF(J24=0,0,1)+IF(J43=0,0,1)+IF(J62=0,0,1)+IF(J81=0,0,1)+IF(J100=0,0,1)+IF(J119=0,0,1)+IF(J138=0,0,1)+IF(J157=0,0,1)+IF(J176=0,0,1)+IF(J195=0,0,1))</f>
        <v>691.88699999999994</v>
      </c>
      <c r="K196" s="34"/>
      <c r="L196" s="34" t="e">
        <f>(L24+L43+L62+L81+L100+L119+L138+L157+L176+L195)/(IF(L24=0,0,1)+IF(L43=0,0,1)+IF(L62=0,0,1)+IF(L81=0,0,1)+IF(L100=0,0,1)+IF(L119=0,0,1)+IF(L138=0,0,1)+IF(L157=0,0,1)+IF(L176=0,0,1)+IF(L195=0,0,1))</f>
        <v>#DIV/0!</v>
      </c>
    </row>
    <row r="197" spans="1:12" ht="15">
      <c r="A197" s="20">
        <v>1</v>
      </c>
      <c r="B197" s="21">
        <v>1</v>
      </c>
      <c r="C197" s="22" t="s">
        <v>20</v>
      </c>
      <c r="D197" s="5" t="s">
        <v>21</v>
      </c>
      <c r="E197" s="39"/>
      <c r="F197" s="40"/>
      <c r="G197" s="40"/>
      <c r="H197" s="40"/>
      <c r="I197" s="40"/>
      <c r="J197" s="40"/>
      <c r="K197" s="41"/>
      <c r="L197" s="40"/>
    </row>
    <row r="198" spans="1:12" ht="15">
      <c r="A198" s="23"/>
      <c r="B198" s="15"/>
      <c r="C198" s="11"/>
      <c r="D198" s="6"/>
      <c r="E198" s="42"/>
      <c r="F198" s="43"/>
      <c r="G198" s="43"/>
      <c r="H198" s="43"/>
      <c r="I198" s="43"/>
      <c r="J198" s="43"/>
      <c r="K198" s="44"/>
      <c r="L198" s="43"/>
    </row>
    <row r="199" spans="1:12" ht="15">
      <c r="A199" s="23"/>
      <c r="B199" s="15"/>
      <c r="C199" s="11"/>
      <c r="D199" s="7" t="s">
        <v>22</v>
      </c>
      <c r="E199" s="42"/>
      <c r="F199" s="43"/>
      <c r="G199" s="43"/>
      <c r="H199" s="43"/>
      <c r="I199" s="43"/>
      <c r="J199" s="43"/>
      <c r="K199" s="44"/>
      <c r="L199" s="43"/>
    </row>
    <row r="200" spans="1:12" ht="15">
      <c r="A200" s="23"/>
      <c r="B200" s="15"/>
      <c r="C200" s="11"/>
      <c r="D200" s="7" t="s">
        <v>23</v>
      </c>
      <c r="E200" s="42"/>
      <c r="F200" s="43"/>
      <c r="G200" s="43"/>
      <c r="H200" s="43"/>
      <c r="I200" s="43"/>
      <c r="J200" s="43"/>
      <c r="K200" s="44"/>
      <c r="L200" s="43"/>
    </row>
    <row r="201" spans="1:12" ht="15">
      <c r="A201" s="23"/>
      <c r="B201" s="15"/>
      <c r="C201" s="11"/>
      <c r="D201" s="7" t="s">
        <v>24</v>
      </c>
      <c r="E201" s="42"/>
      <c r="F201" s="43"/>
      <c r="G201" s="43"/>
      <c r="H201" s="43"/>
      <c r="I201" s="43"/>
      <c r="J201" s="43"/>
      <c r="K201" s="44"/>
      <c r="L201" s="43"/>
    </row>
    <row r="202" spans="1:12" ht="1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">
      <c r="A203" s="23"/>
      <c r="B203" s="15"/>
      <c r="C203" s="11"/>
      <c r="D203" s="6"/>
      <c r="E203" s="42"/>
      <c r="F203" s="43"/>
      <c r="G203" s="43"/>
      <c r="H203" s="43"/>
      <c r="I203" s="43"/>
      <c r="J203" s="43"/>
      <c r="K203" s="44"/>
      <c r="L203" s="43"/>
    </row>
    <row r="204" spans="1:12" ht="15">
      <c r="A204" s="24"/>
      <c r="B204" s="17"/>
      <c r="C204" s="8"/>
      <c r="D204" s="18" t="s">
        <v>33</v>
      </c>
      <c r="E204" s="9"/>
      <c r="F204" s="19">
        <f>SUM(F197:F203)</f>
        <v>0</v>
      </c>
      <c r="G204" s="19">
        <f t="shared" ref="G204:J204" si="94">SUM(G197:G203)</f>
        <v>0</v>
      </c>
      <c r="H204" s="19">
        <f t="shared" si="94"/>
        <v>0</v>
      </c>
      <c r="I204" s="19">
        <f t="shared" si="94"/>
        <v>0</v>
      </c>
      <c r="J204" s="19">
        <f t="shared" si="94"/>
        <v>0</v>
      </c>
      <c r="K204" s="25"/>
      <c r="L204" s="19">
        <f t="shared" ref="L204" si="95">SUM(L197:L203)</f>
        <v>0</v>
      </c>
    </row>
    <row r="205" spans="1:12" ht="15">
      <c r="A205" s="26">
        <f>A197</f>
        <v>1</v>
      </c>
      <c r="B205" s="13">
        <f>B197</f>
        <v>1</v>
      </c>
      <c r="C205" s="10" t="s">
        <v>25</v>
      </c>
      <c r="D205" s="7" t="s">
        <v>26</v>
      </c>
      <c r="E205" s="42" t="s">
        <v>47</v>
      </c>
      <c r="F205" s="43">
        <v>100</v>
      </c>
      <c r="G205" s="43">
        <v>1.36</v>
      </c>
      <c r="H205" s="43">
        <v>6.18</v>
      </c>
      <c r="I205" s="43">
        <v>8.44</v>
      </c>
      <c r="J205" s="43">
        <v>95</v>
      </c>
      <c r="K205" s="44"/>
      <c r="L205" s="43"/>
    </row>
    <row r="206" spans="1:12" ht="15">
      <c r="A206" s="23"/>
      <c r="B206" s="15"/>
      <c r="C206" s="11"/>
      <c r="D206" s="7" t="s">
        <v>27</v>
      </c>
      <c r="E206" s="42" t="s">
        <v>82</v>
      </c>
      <c r="F206" s="43">
        <v>250</v>
      </c>
      <c r="G206" s="43">
        <v>6</v>
      </c>
      <c r="H206" s="43">
        <v>8</v>
      </c>
      <c r="I206" s="43">
        <v>16</v>
      </c>
      <c r="J206" s="43">
        <v>145</v>
      </c>
      <c r="K206" s="44"/>
      <c r="L206" s="43"/>
    </row>
    <row r="207" spans="1:12" ht="15">
      <c r="A207" s="23"/>
      <c r="B207" s="15"/>
      <c r="C207" s="11"/>
      <c r="D207" s="7" t="s">
        <v>28</v>
      </c>
      <c r="E207" s="42"/>
      <c r="F207" s="43"/>
      <c r="G207" s="43"/>
      <c r="H207" s="43"/>
      <c r="I207" s="43"/>
      <c r="J207" s="43"/>
      <c r="K207" s="44"/>
      <c r="L207" s="43"/>
    </row>
    <row r="208" spans="1:12" ht="15">
      <c r="A208" s="23"/>
      <c r="B208" s="15"/>
      <c r="C208" s="11"/>
      <c r="D208" s="7" t="s">
        <v>29</v>
      </c>
      <c r="E208" s="42"/>
      <c r="F208" s="43"/>
      <c r="G208" s="43"/>
      <c r="H208" s="43"/>
      <c r="I208" s="43"/>
      <c r="J208" s="43"/>
      <c r="K208" s="44"/>
      <c r="L208" s="43"/>
    </row>
    <row r="209" spans="1:12" ht="15">
      <c r="A209" s="23"/>
      <c r="B209" s="15"/>
      <c r="C209" s="11"/>
      <c r="D209" s="7" t="s">
        <v>30</v>
      </c>
      <c r="E209" s="42" t="s">
        <v>83</v>
      </c>
      <c r="F209" s="43">
        <v>200</v>
      </c>
      <c r="G209" s="43">
        <v>3.52</v>
      </c>
      <c r="H209" s="43">
        <v>3.72</v>
      </c>
      <c r="I209" s="43">
        <v>25.49</v>
      </c>
      <c r="J209" s="43">
        <v>56</v>
      </c>
      <c r="K209" s="44"/>
      <c r="L209" s="43"/>
    </row>
    <row r="210" spans="1:12" ht="15">
      <c r="A210" s="23"/>
      <c r="B210" s="15"/>
      <c r="C210" s="11"/>
      <c r="D210" s="7" t="s">
        <v>31</v>
      </c>
      <c r="E210" s="42" t="s">
        <v>43</v>
      </c>
      <c r="F210" s="43">
        <v>30</v>
      </c>
      <c r="G210" s="43">
        <v>2</v>
      </c>
      <c r="H210" s="43">
        <v>1</v>
      </c>
      <c r="I210" s="43">
        <v>17</v>
      </c>
      <c r="J210" s="43">
        <v>86</v>
      </c>
      <c r="K210" s="44"/>
      <c r="L210" s="43"/>
    </row>
    <row r="211" spans="1:12" ht="15">
      <c r="A211" s="23"/>
      <c r="B211" s="15"/>
      <c r="C211" s="11"/>
      <c r="D211" s="7" t="s">
        <v>32</v>
      </c>
      <c r="E211" s="42"/>
      <c r="F211" s="43"/>
      <c r="G211" s="43"/>
      <c r="H211" s="43"/>
      <c r="I211" s="43"/>
      <c r="J211" s="43"/>
      <c r="K211" s="44"/>
      <c r="L211" s="43"/>
    </row>
    <row r="212" spans="1:12" ht="15">
      <c r="A212" s="23"/>
      <c r="B212" s="15"/>
      <c r="C212" s="11"/>
      <c r="D212" s="6" t="s">
        <v>44</v>
      </c>
      <c r="E212" s="42" t="s">
        <v>49</v>
      </c>
      <c r="F212" s="43">
        <v>40</v>
      </c>
      <c r="G212" s="43">
        <v>3.16</v>
      </c>
      <c r="H212" s="43">
        <v>7</v>
      </c>
      <c r="I212" s="43">
        <v>28</v>
      </c>
      <c r="J212" s="43">
        <v>182</v>
      </c>
      <c r="K212" s="44"/>
      <c r="L212" s="43"/>
    </row>
    <row r="213" spans="1:12" ht="15">
      <c r="A213" s="23"/>
      <c r="B213" s="15"/>
      <c r="C213" s="11"/>
      <c r="D213" s="6"/>
      <c r="E213" s="42"/>
      <c r="F213" s="43"/>
      <c r="G213" s="43"/>
      <c r="H213" s="43"/>
      <c r="I213" s="43"/>
      <c r="J213" s="43"/>
      <c r="K213" s="44"/>
      <c r="L213" s="43"/>
    </row>
    <row r="214" spans="1:12" ht="15">
      <c r="A214" s="24"/>
      <c r="B214" s="17"/>
      <c r="C214" s="8"/>
      <c r="D214" s="18" t="s">
        <v>33</v>
      </c>
      <c r="E214" s="9"/>
      <c r="F214" s="19">
        <f>SUM(F205:F213)</f>
        <v>620</v>
      </c>
      <c r="G214" s="19">
        <f t="shared" ref="G214:J214" si="96">SUM(G205:G213)</f>
        <v>16.04</v>
      </c>
      <c r="H214" s="19">
        <f t="shared" si="96"/>
        <v>25.9</v>
      </c>
      <c r="I214" s="19">
        <f t="shared" si="96"/>
        <v>94.929999999999993</v>
      </c>
      <c r="J214" s="19">
        <f t="shared" si="96"/>
        <v>564</v>
      </c>
      <c r="K214" s="25"/>
      <c r="L214" s="19">
        <f t="shared" ref="L214" si="97">SUM(L205:L213)</f>
        <v>0</v>
      </c>
    </row>
    <row r="215" spans="1:12" ht="15.75" thickBot="1">
      <c r="A215" s="29">
        <f>A197</f>
        <v>1</v>
      </c>
      <c r="B215" s="30">
        <f>B197</f>
        <v>1</v>
      </c>
      <c r="C215" s="51" t="s">
        <v>4</v>
      </c>
      <c r="D215" s="52"/>
      <c r="E215" s="31"/>
      <c r="F215" s="32">
        <f>F204+F214</f>
        <v>620</v>
      </c>
      <c r="G215" s="32">
        <f t="shared" ref="G215:J215" si="98">G204+G214</f>
        <v>16.04</v>
      </c>
      <c r="H215" s="32">
        <f t="shared" si="98"/>
        <v>25.9</v>
      </c>
      <c r="I215" s="32">
        <f t="shared" si="98"/>
        <v>94.929999999999993</v>
      </c>
      <c r="J215" s="32">
        <f t="shared" si="98"/>
        <v>564</v>
      </c>
      <c r="K215" s="32"/>
      <c r="L215" s="32">
        <f t="shared" ref="L215" si="99">L204+L214</f>
        <v>0</v>
      </c>
    </row>
    <row r="216" spans="1:12" ht="15">
      <c r="A216" s="20">
        <v>1</v>
      </c>
      <c r="B216" s="21">
        <v>1</v>
      </c>
      <c r="C216" s="22" t="s">
        <v>20</v>
      </c>
      <c r="D216" s="5" t="s">
        <v>21</v>
      </c>
      <c r="E216" s="39"/>
      <c r="F216" s="40"/>
      <c r="G216" s="40"/>
      <c r="H216" s="40"/>
      <c r="I216" s="40"/>
      <c r="J216" s="40"/>
      <c r="K216" s="41"/>
      <c r="L216" s="40"/>
    </row>
    <row r="217" spans="1:12" ht="15">
      <c r="A217" s="23"/>
      <c r="B217" s="15"/>
      <c r="C217" s="11"/>
      <c r="D217" s="6"/>
      <c r="E217" s="42"/>
      <c r="F217" s="43"/>
      <c r="G217" s="43"/>
      <c r="H217" s="43"/>
      <c r="I217" s="43"/>
      <c r="J217" s="43"/>
      <c r="K217" s="44"/>
      <c r="L217" s="43"/>
    </row>
    <row r="218" spans="1:12" ht="15">
      <c r="A218" s="23"/>
      <c r="B218" s="15"/>
      <c r="C218" s="11"/>
      <c r="D218" s="7" t="s">
        <v>22</v>
      </c>
      <c r="E218" s="42"/>
      <c r="F218" s="43"/>
      <c r="G218" s="43"/>
      <c r="H218" s="43"/>
      <c r="I218" s="43"/>
      <c r="J218" s="43"/>
      <c r="K218" s="44"/>
      <c r="L218" s="43"/>
    </row>
    <row r="219" spans="1:12" ht="15">
      <c r="A219" s="23"/>
      <c r="B219" s="15"/>
      <c r="C219" s="11"/>
      <c r="D219" s="7" t="s">
        <v>23</v>
      </c>
      <c r="E219" s="42"/>
      <c r="F219" s="43"/>
      <c r="G219" s="43"/>
      <c r="H219" s="43"/>
      <c r="I219" s="43"/>
      <c r="J219" s="43"/>
      <c r="K219" s="44"/>
      <c r="L219" s="43"/>
    </row>
    <row r="220" spans="1:12" ht="15">
      <c r="A220" s="23"/>
      <c r="B220" s="15"/>
      <c r="C220" s="11"/>
      <c r="D220" s="7" t="s">
        <v>24</v>
      </c>
      <c r="E220" s="42"/>
      <c r="F220" s="43"/>
      <c r="G220" s="43"/>
      <c r="H220" s="43"/>
      <c r="I220" s="43"/>
      <c r="J220" s="43"/>
      <c r="K220" s="44"/>
      <c r="L220" s="43"/>
    </row>
    <row r="221" spans="1:12" ht="15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">
      <c r="A222" s="23"/>
      <c r="B222" s="15"/>
      <c r="C222" s="11"/>
      <c r="D222" s="6"/>
      <c r="E222" s="42"/>
      <c r="F222" s="43"/>
      <c r="G222" s="43"/>
      <c r="H222" s="43"/>
      <c r="I222" s="43"/>
      <c r="J222" s="43"/>
      <c r="K222" s="44"/>
      <c r="L222" s="43"/>
    </row>
    <row r="223" spans="1:12" ht="15">
      <c r="A223" s="24"/>
      <c r="B223" s="17"/>
      <c r="C223" s="8"/>
      <c r="D223" s="18" t="s">
        <v>33</v>
      </c>
      <c r="E223" s="9"/>
      <c r="F223" s="19">
        <f>SUM(F216:F222)</f>
        <v>0</v>
      </c>
      <c r="G223" s="19">
        <f t="shared" ref="G223:J223" si="100">SUM(G216:G222)</f>
        <v>0</v>
      </c>
      <c r="H223" s="19">
        <f t="shared" si="100"/>
        <v>0</v>
      </c>
      <c r="I223" s="19">
        <f t="shared" si="100"/>
        <v>0</v>
      </c>
      <c r="J223" s="19">
        <f t="shared" si="100"/>
        <v>0</v>
      </c>
      <c r="K223" s="25"/>
      <c r="L223" s="19">
        <f t="shared" ref="L223" si="101">SUM(L216:L222)</f>
        <v>0</v>
      </c>
    </row>
    <row r="224" spans="1:12" ht="15">
      <c r="A224" s="26">
        <f>A216</f>
        <v>1</v>
      </c>
      <c r="B224" s="13">
        <f>B216</f>
        <v>1</v>
      </c>
      <c r="C224" s="10" t="s">
        <v>25</v>
      </c>
      <c r="D224" s="7" t="s">
        <v>26</v>
      </c>
      <c r="E224" s="42" t="s">
        <v>88</v>
      </c>
      <c r="F224" s="43">
        <v>60</v>
      </c>
      <c r="G224" s="43">
        <v>7.8</v>
      </c>
      <c r="H224" s="43">
        <v>7.2</v>
      </c>
      <c r="I224" s="43">
        <v>0.42</v>
      </c>
      <c r="J224" s="43">
        <v>95.4</v>
      </c>
      <c r="K224" s="44"/>
      <c r="L224" s="43"/>
    </row>
    <row r="225" spans="1:12" ht="15">
      <c r="A225" s="23"/>
      <c r="B225" s="15"/>
      <c r="C225" s="11"/>
      <c r="D225" s="7" t="s">
        <v>27</v>
      </c>
      <c r="E225" s="42" t="s">
        <v>84</v>
      </c>
      <c r="F225" s="43">
        <v>250</v>
      </c>
      <c r="G225" s="43">
        <v>2.69</v>
      </c>
      <c r="H225" s="43">
        <v>2.84</v>
      </c>
      <c r="I225" s="43">
        <v>17.14</v>
      </c>
      <c r="J225" s="43">
        <v>104.75</v>
      </c>
      <c r="K225" s="44"/>
      <c r="L225" s="43"/>
    </row>
    <row r="226" spans="1:12" ht="15">
      <c r="A226" s="23"/>
      <c r="B226" s="15"/>
      <c r="C226" s="11"/>
      <c r="D226" s="7" t="s">
        <v>28</v>
      </c>
      <c r="E226" s="42" t="s">
        <v>85</v>
      </c>
      <c r="F226" s="43">
        <v>80</v>
      </c>
      <c r="G226" s="43">
        <v>20</v>
      </c>
      <c r="H226" s="43">
        <v>18</v>
      </c>
      <c r="I226" s="43">
        <v>5</v>
      </c>
      <c r="J226" s="43">
        <v>169</v>
      </c>
      <c r="K226" s="44"/>
      <c r="L226" s="43"/>
    </row>
    <row r="227" spans="1:12" ht="15">
      <c r="A227" s="23"/>
      <c r="B227" s="15"/>
      <c r="C227" s="11"/>
      <c r="D227" s="7" t="s">
        <v>29</v>
      </c>
      <c r="E227" s="42" t="s">
        <v>86</v>
      </c>
      <c r="F227" s="43">
        <v>150</v>
      </c>
      <c r="G227" s="43">
        <v>6.6</v>
      </c>
      <c r="H227" s="43">
        <v>5.73</v>
      </c>
      <c r="I227" s="43">
        <v>37.94</v>
      </c>
      <c r="J227" s="43">
        <v>229.5</v>
      </c>
      <c r="K227" s="44"/>
      <c r="L227" s="43"/>
    </row>
    <row r="228" spans="1:12" ht="15">
      <c r="A228" s="23"/>
      <c r="B228" s="15"/>
      <c r="C228" s="11"/>
      <c r="D228" s="7" t="s">
        <v>30</v>
      </c>
      <c r="E228" s="42" t="s">
        <v>87</v>
      </c>
      <c r="F228" s="43">
        <v>200</v>
      </c>
      <c r="G228" s="43">
        <v>0</v>
      </c>
      <c r="H228" s="43">
        <v>0</v>
      </c>
      <c r="I228" s="43">
        <v>22</v>
      </c>
      <c r="J228" s="43">
        <v>90</v>
      </c>
      <c r="K228" s="44"/>
      <c r="L228" s="43"/>
    </row>
    <row r="229" spans="1:12" ht="15">
      <c r="A229" s="23"/>
      <c r="B229" s="15"/>
      <c r="C229" s="11"/>
      <c r="D229" s="7" t="s">
        <v>31</v>
      </c>
      <c r="E229" s="42" t="s">
        <v>43</v>
      </c>
      <c r="F229" s="43">
        <v>30</v>
      </c>
      <c r="G229" s="43">
        <v>7</v>
      </c>
      <c r="H229" s="43">
        <v>2</v>
      </c>
      <c r="I229" s="43">
        <v>5.6</v>
      </c>
      <c r="J229" s="43">
        <v>75</v>
      </c>
      <c r="K229" s="44"/>
      <c r="L229" s="43"/>
    </row>
    <row r="230" spans="1:12" ht="15">
      <c r="A230" s="23"/>
      <c r="B230" s="15"/>
      <c r="C230" s="11"/>
      <c r="D230" s="7" t="s">
        <v>32</v>
      </c>
      <c r="E230" s="42"/>
      <c r="F230" s="43"/>
      <c r="G230" s="43"/>
      <c r="H230" s="43"/>
      <c r="I230" s="43"/>
      <c r="J230" s="43"/>
      <c r="K230" s="44"/>
      <c r="L230" s="43"/>
    </row>
    <row r="231" spans="1:12" ht="15">
      <c r="A231" s="23"/>
      <c r="B231" s="15"/>
      <c r="C231" s="11"/>
      <c r="D231" s="6" t="s">
        <v>44</v>
      </c>
      <c r="E231" s="42"/>
      <c r="F231" s="43"/>
      <c r="G231" s="43"/>
      <c r="H231" s="43"/>
      <c r="I231" s="43"/>
      <c r="J231" s="43"/>
      <c r="K231" s="44"/>
      <c r="L231" s="43"/>
    </row>
    <row r="232" spans="1:12" ht="15">
      <c r="A232" s="23"/>
      <c r="B232" s="15"/>
      <c r="C232" s="11"/>
      <c r="D232" s="6"/>
      <c r="E232" s="42"/>
      <c r="F232" s="43"/>
      <c r="G232" s="43"/>
      <c r="H232" s="43"/>
      <c r="I232" s="43"/>
      <c r="J232" s="43"/>
      <c r="K232" s="44"/>
      <c r="L232" s="43"/>
    </row>
    <row r="233" spans="1:12" ht="15">
      <c r="A233" s="24"/>
      <c r="B233" s="17"/>
      <c r="C233" s="8"/>
      <c r="D233" s="18" t="s">
        <v>33</v>
      </c>
      <c r="E233" s="9"/>
      <c r="F233" s="19">
        <f>SUM(F224:F232)</f>
        <v>770</v>
      </c>
      <c r="G233" s="19">
        <f t="shared" ref="G233:J233" si="102">SUM(G224:G232)</f>
        <v>44.09</v>
      </c>
      <c r="H233" s="19">
        <f t="shared" si="102"/>
        <v>35.769999999999996</v>
      </c>
      <c r="I233" s="19">
        <f t="shared" si="102"/>
        <v>88.1</v>
      </c>
      <c r="J233" s="19">
        <f t="shared" si="102"/>
        <v>763.65</v>
      </c>
      <c r="K233" s="25"/>
      <c r="L233" s="19">
        <f t="shared" ref="L233" si="103">SUM(L224:L232)</f>
        <v>0</v>
      </c>
    </row>
    <row r="234" spans="1:12" ht="15.75" thickBot="1">
      <c r="A234" s="29">
        <f>A216</f>
        <v>1</v>
      </c>
      <c r="B234" s="30">
        <f>B216</f>
        <v>1</v>
      </c>
      <c r="C234" s="51" t="s">
        <v>4</v>
      </c>
      <c r="D234" s="52"/>
      <c r="E234" s="31"/>
      <c r="F234" s="32">
        <f>F223+F233</f>
        <v>770</v>
      </c>
      <c r="G234" s="32">
        <f t="shared" ref="G234:J234" si="104">G223+G233</f>
        <v>44.09</v>
      </c>
      <c r="H234" s="32">
        <f t="shared" si="104"/>
        <v>35.769999999999996</v>
      </c>
      <c r="I234" s="32">
        <f t="shared" si="104"/>
        <v>88.1</v>
      </c>
      <c r="J234" s="32">
        <f t="shared" si="104"/>
        <v>763.65</v>
      </c>
      <c r="K234" s="32"/>
      <c r="L234" s="32">
        <f t="shared" ref="L234" si="105">L223+L233</f>
        <v>0</v>
      </c>
    </row>
  </sheetData>
  <mergeCells count="16">
    <mergeCell ref="C1:E1"/>
    <mergeCell ref="H1:K1"/>
    <mergeCell ref="H2:K2"/>
    <mergeCell ref="C43:D43"/>
    <mergeCell ref="C62:D62"/>
    <mergeCell ref="C215:D215"/>
    <mergeCell ref="C234:D234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2023-10-16T05:52:49Z</cp:lastPrinted>
  <dcterms:created xsi:type="dcterms:W3CDTF">2022-05-16T14:23:56Z</dcterms:created>
  <dcterms:modified xsi:type="dcterms:W3CDTF">2023-10-17T02:44:31Z</dcterms:modified>
</cp:coreProperties>
</file>